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8. 청사 및 시설 에너지관리 현황(2월) 남이언\"/>
    </mc:Choice>
  </mc:AlternateContent>
  <bookViews>
    <workbookView xWindow="0" yWindow="0" windowWidth="24330" windowHeight="11595"/>
  </bookViews>
  <sheets>
    <sheet name="2025년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1" l="1"/>
  <c r="N11" i="1"/>
  <c r="M18" i="1" l="1"/>
  <c r="K18" i="1"/>
  <c r="M4" i="1"/>
  <c r="L4" i="1"/>
  <c r="N17" i="1" l="1"/>
  <c r="N10" i="1" l="1"/>
  <c r="N4" i="1" l="1"/>
  <c r="N5" i="1"/>
  <c r="N6" i="1"/>
  <c r="N7" i="1"/>
  <c r="N8" i="1"/>
  <c r="N9" i="1"/>
  <c r="N13" i="1"/>
  <c r="N3" i="1"/>
  <c r="N27" i="1" l="1"/>
  <c r="N28" i="1"/>
  <c r="N26" i="1"/>
  <c r="N19" i="1"/>
  <c r="N20" i="1"/>
  <c r="N21" i="1"/>
  <c r="N18" i="1"/>
</calcChain>
</file>

<file path=xl/comments1.xml><?xml version="1.0" encoding="utf-8"?>
<comments xmlns="http://schemas.openxmlformats.org/spreadsheetml/2006/main">
  <authors>
    <author>평창군시설관리공단평창군시설관리공단</author>
  </authors>
  <commentList>
    <comment ref="A21" authorId="0" shapeId="0">
      <text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7</t>
        </r>
        <r>
          <rPr>
            <b/>
            <sz val="9"/>
            <color indexed="81"/>
            <rFont val="돋움"/>
            <family val="3"/>
            <charset val="129"/>
          </rPr>
          <t xml:space="preserve">월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0" shapeId="0">
      <text>
        <r>
          <rPr>
            <b/>
            <sz val="9"/>
            <color indexed="81"/>
            <rFont val="돋움"/>
            <family val="3"/>
            <charset val="129"/>
          </rPr>
          <t>요소수</t>
        </r>
        <r>
          <rPr>
            <b/>
            <sz val="9"/>
            <color indexed="81"/>
            <rFont val="Tahoma"/>
            <family val="2"/>
          </rPr>
          <t xml:space="preserve"> 10L (15,000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<sst xmlns="http://schemas.openxmlformats.org/spreadsheetml/2006/main" count="67" uniqueCount="35">
  <si>
    <t>행복주택</t>
  </si>
  <si>
    <t>구  분</t>
    <phoneticPr fontId="1" type="noConversion"/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</si>
  <si>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</si>
  <si>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</si>
  <si>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</si>
  <si>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</si>
  <si>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</si>
  <si>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</si>
  <si>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</si>
  <si>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</si>
  <si>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</si>
  <si>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</si>
  <si>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</si>
  <si>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  <phoneticPr fontId="1" type="noConversion"/>
  </si>
  <si>
    <t>계</t>
    <phoneticPr fontId="1" type="noConversion"/>
  </si>
  <si>
    <t>대관령휴게소</t>
    <phoneticPr fontId="1" type="noConversion"/>
  </si>
  <si>
    <t>전기사용량</t>
    <phoneticPr fontId="1" type="noConversion"/>
  </si>
  <si>
    <t>종량제봉투사업
화물차(808부4960)</t>
    <phoneticPr fontId="1" type="noConversion"/>
  </si>
  <si>
    <t>계방산오토캠핑장</t>
    <phoneticPr fontId="1" type="noConversion"/>
  </si>
  <si>
    <t>계방산오토캠핑장
화물차(802주5603)</t>
    <phoneticPr fontId="1" type="noConversion"/>
  </si>
  <si>
    <t>국민여가캠핑장</t>
    <phoneticPr fontId="1" type="noConversion"/>
  </si>
  <si>
    <t>난방 유류(L)</t>
    <phoneticPr fontId="1" type="noConversion"/>
  </si>
  <si>
    <t>차량 유류(L)</t>
    <phoneticPr fontId="1" type="noConversion"/>
  </si>
  <si>
    <t>광천선굴</t>
    <phoneticPr fontId="1" type="noConversion"/>
  </si>
  <si>
    <t>자연휴양림</t>
    <phoneticPr fontId="1" type="noConversion"/>
  </si>
  <si>
    <t>자연휴양림 화물차
(87가4750)</t>
    <phoneticPr fontId="1" type="noConversion"/>
  </si>
  <si>
    <t>평창장례식장</t>
    <phoneticPr fontId="1" type="noConversion"/>
  </si>
  <si>
    <t>진부장례식장</t>
    <phoneticPr fontId="1" type="noConversion"/>
  </si>
  <si>
    <t>공설묘원 화물차
(802주5602)</t>
    <phoneticPr fontId="1" type="noConversion"/>
  </si>
  <si>
    <t>(단위:kwh)</t>
    <phoneticPr fontId="1" type="noConversion"/>
  </si>
  <si>
    <t>관용차 (110하8421)</t>
    <phoneticPr fontId="1" type="noConversion"/>
  </si>
  <si>
    <t>평창군 공설묘원</t>
    <phoneticPr fontId="1" type="noConversion"/>
  </si>
  <si>
    <t>진부전통시장 주차타워</t>
    <phoneticPr fontId="1" type="noConversion"/>
  </si>
  <si>
    <t>청성골프연습장</t>
    <phoneticPr fontId="1" type="noConversion"/>
  </si>
  <si>
    <t>25.6. 위탁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</si>
</sst>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6" xfId="0" applyNumberForma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10" xfId="0" applyNumberFormat="1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177" fontId="0" fillId="0" borderId="15" xfId="0" applyNumberFormat="1" applyBorder="1">
      <alignment vertical="center"/>
    </xf>
    <xf numFmtId="177" fontId="0" fillId="0" borderId="1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2" fillId="0" borderId="11" xfId="0" applyNumberFormat="1" applyFont="1" applyBorder="1">
      <alignment vertical="center"/>
    </xf>
    <xf numFmtId="177" fontId="2" fillId="0" borderId="12" xfId="0" applyNumberFormat="1" applyFont="1" applyBorder="1">
      <alignment vertical="center"/>
    </xf>
    <xf numFmtId="177" fontId="2" fillId="0" borderId="13" xfId="0" applyNumberFormat="1" applyFont="1" applyBorder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0" fillId="0" borderId="3" xfId="0" applyNumberFormat="1" applyBorder="1" applyAlignment="1">
      <alignment vertical="center"/>
    </xf>
    <xf numFmtId="176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176" fontId="2" fillId="0" borderId="11" xfId="0" applyNumberFormat="1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176" fontId="0" fillId="0" borderId="18" xfId="0" applyNumberFormat="1" applyBorder="1" applyAlignment="1">
      <alignment vertical="center"/>
    </xf>
    <xf numFmtId="176" fontId="0" fillId="0" borderId="19" xfId="0" applyNumberFormat="1" applyBorder="1" applyAlignment="1">
      <alignment vertical="center"/>
    </xf>
    <xf numFmtId="176" fontId="0" fillId="0" borderId="20" xfId="0" applyNumberForma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right" vertical="center"/>
    </xf>
    <xf numFmtId="0" fontId="7" fillId="0" borderId="23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0" fillId="0" borderId="25" xfId="0" applyNumberFormat="1" applyFill="1" applyBorder="1" applyAlignment="1">
      <alignment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176" fontId="7" fillId="0" borderId="9" xfId="0" applyNumberFormat="1" applyFont="1" applyFill="1" applyBorder="1" applyAlignment="1">
      <alignment vertical="center"/>
    </xf>
    <xf numFmtId="176" fontId="7" fillId="0" borderId="6" xfId="0" applyNumberFormat="1" applyFont="1" applyFill="1" applyBorder="1" applyAlignment="1">
      <alignment vertical="center"/>
    </xf>
    <xf numFmtId="176" fontId="7" fillId="0" borderId="6" xfId="0" applyNumberFormat="1" applyFont="1" applyFill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3" borderId="13" xfId="0" applyFon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vertical="center"/>
    </xf>
    <xf numFmtId="176" fontId="0" fillId="3" borderId="5" xfId="0" applyNumberFormat="1" applyFill="1" applyBorder="1" applyAlignment="1">
      <alignment vertical="center"/>
    </xf>
    <xf numFmtId="176" fontId="0" fillId="3" borderId="16" xfId="0" applyNumberFormat="1" applyFill="1" applyBorder="1" applyAlignment="1">
      <alignment vertical="center"/>
    </xf>
    <xf numFmtId="176" fontId="2" fillId="3" borderId="13" xfId="0" applyNumberFormat="1" applyFont="1" applyFill="1" applyBorder="1" applyAlignment="1">
      <alignment vertical="center"/>
    </xf>
    <xf numFmtId="176" fontId="0" fillId="0" borderId="22" xfId="0" applyNumberFormat="1" applyFill="1" applyBorder="1" applyAlignment="1">
      <alignment vertical="center"/>
    </xf>
    <xf numFmtId="176" fontId="0" fillId="0" borderId="22" xfId="0" applyNumberFormat="1" applyBorder="1" applyAlignment="1">
      <alignment vertical="center"/>
    </xf>
    <xf numFmtId="176" fontId="0" fillId="0" borderId="23" xfId="0" applyNumberForma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2" fillId="3" borderId="12" xfId="0" applyFont="1" applyFill="1" applyBorder="1" applyAlignment="1">
      <alignment horizontal="center" vertical="center"/>
    </xf>
    <xf numFmtId="176" fontId="0" fillId="3" borderId="2" xfId="0" applyNumberFormat="1" applyFill="1" applyBorder="1" applyAlignment="1">
      <alignment vertical="center"/>
    </xf>
    <xf numFmtId="176" fontId="0" fillId="3" borderId="3" xfId="0" applyNumberFormat="1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176" fontId="2" fillId="3" borderId="12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8"/>
  <sheetViews>
    <sheetView tabSelected="1" workbookViewId="0">
      <pane xSplit="1" topLeftCell="B1" activePane="topRight" state="frozen"/>
      <selection pane="topRight" activeCell="F12" sqref="F12"/>
    </sheetView>
  </sheetViews>
  <sheetFormatPr defaultRowHeight="16.5" x14ac:dyDescent="0.3"/>
  <cols>
    <col min="1" max="1" width="19.625" style="2" customWidth="1"/>
    <col min="2" max="13" width="10" customWidth="1"/>
    <col min="14" max="14" width="12.625" bestFit="1" customWidth="1"/>
  </cols>
  <sheetData>
    <row r="1" spans="1:15" ht="27" thickBot="1" x14ac:dyDescent="0.35">
      <c r="A1" s="1" t="s">
        <v>16</v>
      </c>
      <c r="N1" t="s">
        <v>29</v>
      </c>
    </row>
    <row r="2" spans="1:15" ht="17.25" thickBot="1" x14ac:dyDescent="0.35">
      <c r="A2" s="8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8" t="s">
        <v>13</v>
      </c>
      <c r="N2" s="8" t="s">
        <v>14</v>
      </c>
    </row>
    <row r="3" spans="1:15" x14ac:dyDescent="0.3">
      <c r="A3" s="9" t="s">
        <v>18</v>
      </c>
      <c r="B3" s="25">
        <v>34382</v>
      </c>
      <c r="C3" s="26">
        <v>32871</v>
      </c>
      <c r="D3" s="26">
        <v>25425</v>
      </c>
      <c r="E3" s="26">
        <v>21583</v>
      </c>
      <c r="F3" s="26">
        <v>20104</v>
      </c>
      <c r="G3" s="26">
        <v>13032</v>
      </c>
      <c r="H3" s="26">
        <v>9035</v>
      </c>
      <c r="I3" s="26">
        <v>18587</v>
      </c>
      <c r="J3" s="26">
        <v>12957</v>
      </c>
      <c r="K3" s="26">
        <v>16301</v>
      </c>
      <c r="L3" s="26">
        <v>21267</v>
      </c>
      <c r="M3" s="27">
        <v>26782</v>
      </c>
      <c r="N3" s="32">
        <f>SUM(B3:M3)</f>
        <v>252326</v>
      </c>
    </row>
    <row r="4" spans="1:15" x14ac:dyDescent="0.3">
      <c r="A4" s="10" t="s">
        <v>20</v>
      </c>
      <c r="B4" s="28">
        <v>2525</v>
      </c>
      <c r="C4" s="29">
        <v>2448</v>
      </c>
      <c r="D4" s="29">
        <v>2750</v>
      </c>
      <c r="E4" s="29">
        <v>4694</v>
      </c>
      <c r="F4" s="29">
        <v>3830</v>
      </c>
      <c r="G4" s="29">
        <v>5157</v>
      </c>
      <c r="H4" s="29">
        <v>3698</v>
      </c>
      <c r="I4" s="29">
        <v>3155</v>
      </c>
      <c r="J4" s="29">
        <v>3704</v>
      </c>
      <c r="K4" s="29">
        <v>2843</v>
      </c>
      <c r="L4" s="29">
        <f>3976+899</f>
        <v>4875</v>
      </c>
      <c r="M4" s="30">
        <f>1220+347</f>
        <v>1567</v>
      </c>
      <c r="N4" s="42">
        <f t="shared" ref="N4:N13" si="0">SUM(B4:M4)</f>
        <v>41246</v>
      </c>
    </row>
    <row r="5" spans="1:15" x14ac:dyDescent="0.3">
      <c r="A5" s="10" t="s">
        <v>23</v>
      </c>
      <c r="B5" s="28">
        <v>4241</v>
      </c>
      <c r="C5" s="29">
        <v>4555</v>
      </c>
      <c r="D5" s="29">
        <v>2717</v>
      </c>
      <c r="E5" s="29">
        <v>1828</v>
      </c>
      <c r="F5" s="29">
        <v>1641</v>
      </c>
      <c r="G5" s="29">
        <v>1667</v>
      </c>
      <c r="H5" s="29">
        <v>2294</v>
      </c>
      <c r="I5" s="29">
        <v>3029</v>
      </c>
      <c r="J5" s="29">
        <v>3152</v>
      </c>
      <c r="K5" s="29">
        <v>2478</v>
      </c>
      <c r="L5" s="29">
        <v>2789</v>
      </c>
      <c r="M5" s="30">
        <v>3209</v>
      </c>
      <c r="N5" s="42">
        <f t="shared" si="0"/>
        <v>33600</v>
      </c>
    </row>
    <row r="6" spans="1:15" x14ac:dyDescent="0.3">
      <c r="A6" s="10" t="s">
        <v>24</v>
      </c>
      <c r="B6" s="28">
        <v>35338</v>
      </c>
      <c r="C6" s="29">
        <v>39523</v>
      </c>
      <c r="D6" s="29">
        <v>31781</v>
      </c>
      <c r="E6" s="29">
        <v>19133</v>
      </c>
      <c r="F6" s="29">
        <v>16782</v>
      </c>
      <c r="G6" s="29">
        <v>16683</v>
      </c>
      <c r="H6" s="29">
        <v>12697</v>
      </c>
      <c r="I6" s="29">
        <v>14497</v>
      </c>
      <c r="J6" s="29">
        <v>14224</v>
      </c>
      <c r="K6" s="29">
        <v>18878</v>
      </c>
      <c r="L6" s="29">
        <v>25698</v>
      </c>
      <c r="M6" s="30">
        <v>23798</v>
      </c>
      <c r="N6" s="42">
        <f t="shared" si="0"/>
        <v>269032</v>
      </c>
    </row>
    <row r="7" spans="1:15" x14ac:dyDescent="0.3">
      <c r="A7" s="10" t="s">
        <v>31</v>
      </c>
      <c r="B7" s="28">
        <v>5861</v>
      </c>
      <c r="C7" s="29">
        <v>5809</v>
      </c>
      <c r="D7" s="29">
        <v>3727</v>
      </c>
      <c r="E7" s="29">
        <v>1778</v>
      </c>
      <c r="F7" s="29">
        <v>1283</v>
      </c>
      <c r="G7" s="29">
        <v>1165</v>
      </c>
      <c r="H7" s="29">
        <v>1208</v>
      </c>
      <c r="I7" s="29">
        <v>1444</v>
      </c>
      <c r="J7" s="29">
        <v>1230</v>
      </c>
      <c r="K7" s="29">
        <v>1231</v>
      </c>
      <c r="L7" s="29">
        <v>1323</v>
      </c>
      <c r="M7" s="30">
        <v>2438</v>
      </c>
      <c r="N7" s="42">
        <f t="shared" si="0"/>
        <v>28497</v>
      </c>
    </row>
    <row r="8" spans="1:15" x14ac:dyDescent="0.3">
      <c r="A8" s="10" t="s">
        <v>26</v>
      </c>
      <c r="B8" s="28">
        <v>18293</v>
      </c>
      <c r="C8" s="29">
        <v>12483</v>
      </c>
      <c r="D8" s="29">
        <v>12483</v>
      </c>
      <c r="E8" s="29">
        <v>5183</v>
      </c>
      <c r="F8" s="29">
        <v>5122</v>
      </c>
      <c r="G8" s="29">
        <v>4993</v>
      </c>
      <c r="H8" s="29">
        <v>5528</v>
      </c>
      <c r="I8" s="29">
        <v>8034</v>
      </c>
      <c r="J8" s="29">
        <v>4803</v>
      </c>
      <c r="K8" s="29">
        <v>5000</v>
      </c>
      <c r="L8" s="29">
        <v>9662</v>
      </c>
      <c r="M8" s="30">
        <v>12404</v>
      </c>
      <c r="N8" s="42">
        <f t="shared" si="0"/>
        <v>103988</v>
      </c>
    </row>
    <row r="9" spans="1:15" x14ac:dyDescent="0.3">
      <c r="A9" s="33" t="s">
        <v>27</v>
      </c>
      <c r="B9" s="34">
        <v>22471</v>
      </c>
      <c r="C9" s="35">
        <v>27826</v>
      </c>
      <c r="D9" s="35">
        <v>17534</v>
      </c>
      <c r="E9" s="35">
        <v>10504</v>
      </c>
      <c r="F9" s="35">
        <v>7613</v>
      </c>
      <c r="G9" s="35">
        <v>6502</v>
      </c>
      <c r="H9" s="35">
        <v>7070</v>
      </c>
      <c r="I9" s="35">
        <v>7380</v>
      </c>
      <c r="J9" s="35">
        <v>7402</v>
      </c>
      <c r="K9" s="35">
        <v>8316</v>
      </c>
      <c r="L9" s="35">
        <v>10469</v>
      </c>
      <c r="M9" s="36">
        <v>16226</v>
      </c>
      <c r="N9" s="37">
        <f t="shared" si="0"/>
        <v>149313</v>
      </c>
    </row>
    <row r="10" spans="1:15" x14ac:dyDescent="0.3">
      <c r="A10" s="10" t="s">
        <v>15</v>
      </c>
      <c r="B10" s="43">
        <v>5084</v>
      </c>
      <c r="C10" s="28">
        <v>5709</v>
      </c>
      <c r="D10" s="29">
        <v>4765</v>
      </c>
      <c r="E10" s="29">
        <v>4546</v>
      </c>
      <c r="F10" s="29">
        <v>3726</v>
      </c>
      <c r="G10" s="29">
        <v>3025</v>
      </c>
      <c r="H10" s="29">
        <v>2943</v>
      </c>
      <c r="I10" s="29">
        <v>3255</v>
      </c>
      <c r="J10" s="29">
        <v>3285</v>
      </c>
      <c r="K10" s="29">
        <v>2708</v>
      </c>
      <c r="L10" s="29">
        <v>3143</v>
      </c>
      <c r="M10" s="29">
        <v>4148</v>
      </c>
      <c r="N10" s="42">
        <f>SUM(B10:M10)</f>
        <v>46337</v>
      </c>
    </row>
    <row r="11" spans="1:15" x14ac:dyDescent="0.3">
      <c r="A11" s="64" t="s">
        <v>0</v>
      </c>
      <c r="B11" s="65">
        <v>1967</v>
      </c>
      <c r="C11" s="66">
        <v>1926</v>
      </c>
      <c r="D11" s="66">
        <v>1563</v>
      </c>
      <c r="E11" s="66">
        <v>1416</v>
      </c>
      <c r="F11" s="66">
        <v>1205</v>
      </c>
      <c r="G11" s="66">
        <v>1320</v>
      </c>
      <c r="H11" s="66">
        <v>1480</v>
      </c>
      <c r="I11" s="66">
        <v>1528</v>
      </c>
      <c r="J11" s="66">
        <v>1340</v>
      </c>
      <c r="K11" s="66">
        <v>979</v>
      </c>
      <c r="L11" s="66">
        <v>1079</v>
      </c>
      <c r="M11" s="67">
        <v>1162</v>
      </c>
      <c r="N11" s="68">
        <f t="shared" ref="N11:N12" si="1">SUM(B11:M11)</f>
        <v>16965</v>
      </c>
    </row>
    <row r="12" spans="1:15" x14ac:dyDescent="0.3">
      <c r="A12" s="38" t="s">
        <v>32</v>
      </c>
      <c r="B12" s="60"/>
      <c r="C12" s="61"/>
      <c r="D12" s="62"/>
      <c r="E12" s="62"/>
      <c r="F12" s="62"/>
      <c r="G12" s="62">
        <v>3457</v>
      </c>
      <c r="H12" s="62">
        <v>4164</v>
      </c>
      <c r="I12" s="62">
        <v>5147</v>
      </c>
      <c r="J12" s="62">
        <v>5519</v>
      </c>
      <c r="K12" s="62">
        <v>4964</v>
      </c>
      <c r="L12" s="62">
        <v>6238</v>
      </c>
      <c r="M12" s="63">
        <v>9288</v>
      </c>
      <c r="N12" s="68">
        <f t="shared" si="1"/>
        <v>38777</v>
      </c>
      <c r="O12" t="s">
        <v>34</v>
      </c>
    </row>
    <row r="13" spans="1:15" ht="17.25" thickBot="1" x14ac:dyDescent="0.35">
      <c r="A13" s="55" t="s">
        <v>33</v>
      </c>
      <c r="B13" s="56"/>
      <c r="C13" s="57"/>
      <c r="D13" s="57"/>
      <c r="E13" s="57"/>
      <c r="F13" s="57"/>
      <c r="G13" s="57">
        <v>3025</v>
      </c>
      <c r="H13" s="57">
        <v>2943</v>
      </c>
      <c r="I13" s="57">
        <v>3255</v>
      </c>
      <c r="J13" s="57">
        <v>3285</v>
      </c>
      <c r="K13" s="57">
        <v>2708</v>
      </c>
      <c r="L13" s="57">
        <v>3143</v>
      </c>
      <c r="M13" s="58">
        <v>4148</v>
      </c>
      <c r="N13" s="59">
        <f t="shared" si="0"/>
        <v>22507</v>
      </c>
      <c r="O13" t="s">
        <v>34</v>
      </c>
    </row>
    <row r="14" spans="1:15" x14ac:dyDescent="0.3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5" ht="27" thickBot="1" x14ac:dyDescent="0.35">
      <c r="A15" s="1" t="s">
        <v>22</v>
      </c>
    </row>
    <row r="16" spans="1:15" ht="17.25" thickBot="1" x14ac:dyDescent="0.35">
      <c r="A16" s="8" t="s">
        <v>1</v>
      </c>
      <c r="B16" s="7" t="s">
        <v>2</v>
      </c>
      <c r="C16" s="6" t="s">
        <v>3</v>
      </c>
      <c r="D16" s="6" t="s">
        <v>4</v>
      </c>
      <c r="E16" s="6" t="s">
        <v>5</v>
      </c>
      <c r="F16" s="6" t="s">
        <v>6</v>
      </c>
      <c r="G16" s="6" t="s">
        <v>7</v>
      </c>
      <c r="H16" s="6" t="s">
        <v>8</v>
      </c>
      <c r="I16" s="6" t="s">
        <v>9</v>
      </c>
      <c r="J16" s="6" t="s">
        <v>10</v>
      </c>
      <c r="K16" s="6" t="s">
        <v>11</v>
      </c>
      <c r="L16" s="6" t="s">
        <v>12</v>
      </c>
      <c r="M16" s="18" t="s">
        <v>13</v>
      </c>
      <c r="N16" s="8" t="s">
        <v>14</v>
      </c>
    </row>
    <row r="17" spans="1:14" x14ac:dyDescent="0.3">
      <c r="A17" s="38" t="s">
        <v>30</v>
      </c>
      <c r="B17" s="39">
        <v>104.105</v>
      </c>
      <c r="C17" s="40">
        <v>178</v>
      </c>
      <c r="D17" s="40">
        <v>99</v>
      </c>
      <c r="E17" s="40">
        <v>154.072</v>
      </c>
      <c r="F17" s="40">
        <v>69</v>
      </c>
      <c r="G17" s="40">
        <v>182</v>
      </c>
      <c r="H17" s="40">
        <v>174.613</v>
      </c>
      <c r="I17" s="40">
        <v>187.02799999999999</v>
      </c>
      <c r="J17" s="40">
        <v>118</v>
      </c>
      <c r="K17" s="40">
        <v>201</v>
      </c>
      <c r="L17" s="40">
        <v>133</v>
      </c>
      <c r="M17" s="41">
        <v>127</v>
      </c>
      <c r="N17" s="22">
        <f>SUM(B17:M17)</f>
        <v>1726.818</v>
      </c>
    </row>
    <row r="18" spans="1:14" ht="33" x14ac:dyDescent="0.3">
      <c r="A18" s="15" t="s">
        <v>19</v>
      </c>
      <c r="B18" s="12">
        <v>217</v>
      </c>
      <c r="C18" s="5">
        <v>189</v>
      </c>
      <c r="D18" s="5">
        <v>216</v>
      </c>
      <c r="E18" s="5">
        <v>176</v>
      </c>
      <c r="F18" s="5">
        <v>126</v>
      </c>
      <c r="G18" s="5">
        <v>96</v>
      </c>
      <c r="H18" s="5">
        <v>98</v>
      </c>
      <c r="I18" s="5">
        <v>0</v>
      </c>
      <c r="J18" s="5">
        <v>44</v>
      </c>
      <c r="K18" s="5">
        <f>42+40+20</f>
        <v>102</v>
      </c>
      <c r="L18" s="5">
        <v>93</v>
      </c>
      <c r="M18" s="19">
        <f>44+71</f>
        <v>115</v>
      </c>
      <c r="N18" s="22">
        <f>SUM(B18:M18)</f>
        <v>1472</v>
      </c>
    </row>
    <row r="19" spans="1:14" ht="33" x14ac:dyDescent="0.3">
      <c r="A19" s="16" t="s">
        <v>25</v>
      </c>
      <c r="B19" s="13">
        <v>208</v>
      </c>
      <c r="C19" s="3">
        <v>51</v>
      </c>
      <c r="D19" s="3">
        <v>110</v>
      </c>
      <c r="E19" s="3">
        <v>45</v>
      </c>
      <c r="F19" s="3">
        <v>52</v>
      </c>
      <c r="G19" s="3">
        <v>65</v>
      </c>
      <c r="H19" s="3">
        <v>52</v>
      </c>
      <c r="I19" s="3">
        <v>46</v>
      </c>
      <c r="J19" s="3">
        <v>0</v>
      </c>
      <c r="K19" s="3">
        <v>0</v>
      </c>
      <c r="L19" s="3">
        <v>92</v>
      </c>
      <c r="M19" s="20">
        <v>38</v>
      </c>
      <c r="N19" s="23">
        <f t="shared" ref="N19:N21" si="2">SUM(B19:M19)</f>
        <v>759</v>
      </c>
    </row>
    <row r="20" spans="1:14" ht="33" x14ac:dyDescent="0.3">
      <c r="A20" s="16" t="s">
        <v>28</v>
      </c>
      <c r="B20" s="13">
        <v>92</v>
      </c>
      <c r="C20" s="3">
        <v>82</v>
      </c>
      <c r="D20" s="3">
        <v>41</v>
      </c>
      <c r="E20" s="3">
        <v>50</v>
      </c>
      <c r="F20" s="3">
        <v>44</v>
      </c>
      <c r="G20" s="3">
        <v>47</v>
      </c>
      <c r="H20" s="3">
        <v>0</v>
      </c>
      <c r="I20" s="3">
        <v>44</v>
      </c>
      <c r="J20" s="3">
        <v>0</v>
      </c>
      <c r="K20" s="3">
        <v>35</v>
      </c>
      <c r="L20" s="3">
        <v>0</v>
      </c>
      <c r="M20" s="20">
        <v>73</v>
      </c>
      <c r="N20" s="23">
        <f t="shared" si="2"/>
        <v>508</v>
      </c>
    </row>
    <row r="21" spans="1:14" ht="33.75" thickBot="1" x14ac:dyDescent="0.35">
      <c r="A21" s="17" t="s">
        <v>17</v>
      </c>
      <c r="B21" s="14">
        <v>52</v>
      </c>
      <c r="C21" s="4">
        <v>152</v>
      </c>
      <c r="D21" s="4">
        <v>90</v>
      </c>
      <c r="E21" s="4">
        <v>151</v>
      </c>
      <c r="F21" s="4">
        <v>141</v>
      </c>
      <c r="G21" s="4">
        <v>143</v>
      </c>
      <c r="H21" s="4">
        <v>162</v>
      </c>
      <c r="I21" s="4">
        <v>81</v>
      </c>
      <c r="J21" s="4">
        <v>83</v>
      </c>
      <c r="K21" s="4">
        <v>93</v>
      </c>
      <c r="L21" s="4">
        <v>131</v>
      </c>
      <c r="M21" s="21">
        <v>140</v>
      </c>
      <c r="N21" s="24">
        <f t="shared" si="2"/>
        <v>1419</v>
      </c>
    </row>
    <row r="24" spans="1:14" ht="27" thickBot="1" x14ac:dyDescent="0.35">
      <c r="A24" s="1" t="s">
        <v>21</v>
      </c>
    </row>
    <row r="25" spans="1:14" ht="17.25" thickBot="1" x14ac:dyDescent="0.35">
      <c r="A25" s="8" t="s">
        <v>1</v>
      </c>
      <c r="B25" s="7" t="s">
        <v>2</v>
      </c>
      <c r="C25" s="6" t="s">
        <v>3</v>
      </c>
      <c r="D25" s="6" t="s">
        <v>4</v>
      </c>
      <c r="E25" s="6" t="s">
        <v>5</v>
      </c>
      <c r="F25" s="6" t="s">
        <v>6</v>
      </c>
      <c r="G25" s="6" t="s">
        <v>7</v>
      </c>
      <c r="H25" s="6" t="s">
        <v>8</v>
      </c>
      <c r="I25" s="6" t="s">
        <v>9</v>
      </c>
      <c r="J25" s="6" t="s">
        <v>10</v>
      </c>
      <c r="K25" s="6" t="s">
        <v>11</v>
      </c>
      <c r="L25" s="6" t="s">
        <v>12</v>
      </c>
      <c r="M25" s="18" t="s">
        <v>13</v>
      </c>
      <c r="N25" s="8" t="s">
        <v>14</v>
      </c>
    </row>
    <row r="26" spans="1:14" x14ac:dyDescent="0.3">
      <c r="A26" s="9" t="s">
        <v>18</v>
      </c>
      <c r="B26" s="47">
        <v>0</v>
      </c>
      <c r="C26" s="48">
        <v>0</v>
      </c>
      <c r="D26" s="49">
        <v>0</v>
      </c>
      <c r="E26" s="49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50">
        <v>0</v>
      </c>
      <c r="M26" s="51">
        <v>0</v>
      </c>
      <c r="N26" s="22">
        <f t="shared" ref="N26:N28" si="3">SUM(B26:M26)</f>
        <v>0</v>
      </c>
    </row>
    <row r="27" spans="1:14" x14ac:dyDescent="0.3">
      <c r="A27" s="10" t="s">
        <v>31</v>
      </c>
      <c r="B27" s="52">
        <v>350</v>
      </c>
      <c r="C27" s="53">
        <v>0</v>
      </c>
      <c r="D27" s="53">
        <v>400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4">
        <v>0</v>
      </c>
      <c r="N27" s="23">
        <f t="shared" si="3"/>
        <v>750</v>
      </c>
    </row>
    <row r="28" spans="1:14" ht="17.25" thickBot="1" x14ac:dyDescent="0.35">
      <c r="A28" s="11" t="s">
        <v>26</v>
      </c>
      <c r="B28" s="44">
        <v>2521</v>
      </c>
      <c r="C28" s="45">
        <v>1080</v>
      </c>
      <c r="D28" s="45">
        <v>0</v>
      </c>
      <c r="E28" s="45">
        <v>1000</v>
      </c>
      <c r="F28" s="45">
        <v>914</v>
      </c>
      <c r="G28" s="45">
        <v>0</v>
      </c>
      <c r="H28" s="45">
        <v>0</v>
      </c>
      <c r="I28" s="45">
        <v>0</v>
      </c>
      <c r="J28" s="45">
        <v>0</v>
      </c>
      <c r="K28" s="45">
        <v>911</v>
      </c>
      <c r="L28" s="45">
        <v>782</v>
      </c>
      <c r="M28" s="46">
        <v>17</v>
      </c>
      <c r="N28" s="24">
        <f t="shared" si="3"/>
        <v>7225</v>
      </c>
    </row>
  </sheetData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평창군시설관리공단평창군시설관리공단</dc:creator>
  <cp:lastModifiedBy>Owner</cp:lastModifiedBy>
  <dcterms:created xsi:type="dcterms:W3CDTF">2024-12-12T00:18:21Z</dcterms:created>
  <dcterms:modified xsi:type="dcterms:W3CDTF">2026-05-19T00:40:17Z</dcterms:modified>
</cp:coreProperties>
</file>